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824" yWindow="252" windowWidth="11724" windowHeight="8196" tabRatio="319"/>
  </bookViews>
  <sheets>
    <sheet name="Приложение 16 октября 2025" sheetId="10" r:id="rId1"/>
  </sheets>
  <calcPr calcId="125725"/>
</workbook>
</file>

<file path=xl/calcChain.xml><?xml version="1.0" encoding="utf-8"?>
<calcChain xmlns="http://schemas.openxmlformats.org/spreadsheetml/2006/main">
  <c r="C37" i="10"/>
  <c r="D27" l="1"/>
  <c r="E27"/>
  <c r="C27"/>
  <c r="D37" l="1"/>
  <c r="D32" s="1"/>
  <c r="E37"/>
  <c r="E32" s="1"/>
  <c r="E31" s="1"/>
  <c r="C32"/>
  <c r="D21"/>
  <c r="E21"/>
  <c r="C21"/>
  <c r="E24"/>
  <c r="D24"/>
  <c r="C24"/>
  <c r="E19"/>
  <c r="D19"/>
  <c r="C19"/>
  <c r="E16"/>
  <c r="D16"/>
  <c r="C16"/>
  <c r="E14"/>
  <c r="D14"/>
  <c r="C14"/>
  <c r="E12"/>
  <c r="D12"/>
  <c r="C12"/>
  <c r="E11" l="1"/>
  <c r="E43" s="1"/>
  <c r="D11"/>
  <c r="C11"/>
  <c r="D31"/>
  <c r="C31"/>
  <c r="C43" l="1"/>
  <c r="D43"/>
</calcChain>
</file>

<file path=xl/sharedStrings.xml><?xml version="1.0" encoding="utf-8"?>
<sst xmlns="http://schemas.openxmlformats.org/spreadsheetml/2006/main" count="78" uniqueCount="77">
  <si>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</si>
  <si>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</si>
  <si>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</si>
  <si>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</si>
  <si>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</si>
  <si>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</si>
  <si>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</si>
  <si>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</si>
  <si>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</si>
  <si>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</si>
  <si>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</si>
  <si>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</si>
  <si>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</si>
  <si>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</si>
  <si>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</si>
  <si>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</si>
  <si>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</si>
  <si>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</si>
  <si>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</si>
  <si>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</si>
  <si>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</si>
  <si>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</si>
  <si>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</si>
  <si>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</si>
  <si>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</si>
  <si>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</si>
  <si>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</si>
  <si>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</si>
  <si>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</si>
  <si>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</si>
  <si>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</si>
  <si>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</si>
  <si>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</si>
  <si>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</si>
  <si>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</si>
  <si>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</si>
  <si>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</si>
  <si>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</si>
  <si>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</si>
  <si>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</si>
  <si>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</si>
  <si>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</si>
  <si>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</si>
  <si>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ВСЕГО  ДОХОДОВ</t>
  </si>
  <si>
    <t xml:space="preserve">2 02 29999 10 0000 150 </t>
  </si>
  <si>
    <t xml:space="preserve">2 02 49999 00 0000 150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</si>
  <si>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</si>
  <si>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</si>
  <si>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</si>
  <si>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</si>
  <si>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</si>
  <si>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</si>
  <si>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</si>
  <si>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</si>
  <si>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</si>
  <si>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</si>
  <si>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от ___.12. 2022 г  №</t>
  </si>
  <si>
    <t>проект</t>
  </si>
  <si>
    <t>2025 год</t>
  </si>
  <si>
    <t>2027год</t>
  </si>
  <si>
    <t>2026 год</t>
  </si>
  <si>
    <t xml:space="preserve"> Поступление доходов бюджета 
 Вындиноостровского сельского поселения 
на 2025 год и плановый период 2026-2027 годов</t>
  </si>
  <si>
    <t>Приложение 2</t>
  </si>
  <si>
    <t xml:space="preserve">Дотации бюджетам сельских поселений на выравнивание бюджетной обеспеченности из бюджетов областного бюджета 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</si>
  <si>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</si>
  <si>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</si>
  <si>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2 02 35118 10 0000 150</t>
  </si>
  <si>
    <t>Сбвенции бюджетам поселений на выполнение передаваемых полномочий субъектов Российской Федерации</t>
  </si>
  <si>
    <t>2 02 25497 10 0000 150</t>
  </si>
  <si>
    <t>Субсидия на реализацию  мероприятий  по обеспечению жильем молодых семей</t>
  </si>
  <si>
    <t>2 04 05020 10 0000 150</t>
  </si>
  <si>
    <t>2 07 05020 10 0000 150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</si>
  <si>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</si>
  <si>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</si>
  <si>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Инициативные платежи, зачисляемые в бюджеты сельских поселений</t>
  </si>
  <si>
    <t xml:space="preserve">   от 16.10.2025 г  № 24</t>
  </si>
  <si>
    <t>1 17 15030 10 0001 150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</si>
</sst>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6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9" fillId="0" borderId="0" applyFill="0" applyBorder="0" applyAlignment="0" applyProtection="0"/>
  </cellStyleXfs>
  <cellXfs count="73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49" fontId="5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2" fillId="0" borderId="0" xfId="0" applyFont="1"/>
    <xf numFmtId="0" fontId="0" fillId="2" borderId="0" xfId="0" applyFill="1"/>
    <xf numFmtId="0" fontId="13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13" fillId="2" borderId="10" xfId="2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2" fontId="13" fillId="0" borderId="4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2" fontId="13" fillId="0" borderId="5" xfId="1" applyNumberFormat="1" applyFont="1" applyBorder="1" applyAlignment="1">
      <alignment horizontal="center" vertical="center"/>
    </xf>
    <xf numFmtId="2" fontId="13" fillId="0" borderId="5" xfId="1" applyNumberFormat="1" applyFont="1" applyFill="1" applyBorder="1" applyAlignment="1">
      <alignment horizontal="center" vertical="center"/>
    </xf>
    <xf numFmtId="2" fontId="13" fillId="2" borderId="11" xfId="1" applyNumberFormat="1" applyFont="1" applyFill="1" applyBorder="1" applyAlignment="1">
      <alignment horizontal="center" vertical="center"/>
    </xf>
    <xf numFmtId="2" fontId="13" fillId="2" borderId="5" xfId="1" applyNumberFormat="1" applyFont="1" applyFill="1" applyBorder="1" applyAlignment="1">
      <alignment horizontal="center" vertical="center"/>
    </xf>
    <xf numFmtId="2" fontId="13" fillId="2" borderId="9" xfId="1" applyNumberFormat="1" applyFont="1" applyFill="1" applyBorder="1" applyAlignment="1">
      <alignment horizontal="center" vertical="center"/>
    </xf>
    <xf numFmtId="2" fontId="13" fillId="2" borderId="6" xfId="1" applyNumberFormat="1" applyFont="1" applyFill="1" applyBorder="1" applyAlignment="1">
      <alignment horizontal="center" vertical="center"/>
    </xf>
    <xf numFmtId="2" fontId="13" fillId="2" borderId="7" xfId="1" applyNumberFormat="1" applyFont="1" applyFill="1" applyBorder="1" applyAlignment="1">
      <alignment horizontal="center" vertical="center"/>
    </xf>
    <xf numFmtId="2" fontId="13" fillId="2" borderId="8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right" vertical="center"/>
    </xf>
    <xf numFmtId="2" fontId="12" fillId="0" borderId="6" xfId="1" applyNumberFormat="1" applyFont="1" applyFill="1" applyBorder="1" applyAlignment="1">
      <alignment horizontal="right" vertical="center"/>
    </xf>
    <xf numFmtId="2" fontId="12" fillId="0" borderId="0" xfId="1" applyNumberFormat="1" applyFont="1" applyAlignment="1">
      <alignment horizontal="right" vertical="center"/>
    </xf>
    <xf numFmtId="2" fontId="12" fillId="0" borderId="0" xfId="1" applyNumberFormat="1" applyFont="1" applyAlignment="1">
      <alignment horizontal="center" vertical="center"/>
    </xf>
    <xf numFmtId="2" fontId="2" fillId="0" borderId="0" xfId="0" applyNumberFormat="1" applyFont="1"/>
    <xf numFmtId="0" fontId="7" fillId="0" borderId="0" xfId="0" applyFont="1" applyAlignment="1">
      <alignment wrapText="1"/>
    </xf>
    <xf numFmtId="0" fontId="13" fillId="0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2" fontId="13" fillId="0" borderId="1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4" fontId="13" fillId="0" borderId="2" xfId="1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49"/>
  <sheetViews>
    <sheetView tabSelected="1" workbookViewId="0">
      <selection activeCell="G7" sqref="G7"/>
    </sheetView>
  </sheetViews>
  <sheetFormatPr defaultRowHeight="13.2"/>
  <cols>
    <col min="1" max="1" width="24.33203125" customWidth="1"/>
    <col min="2" max="2" width="48" customWidth="1"/>
    <col min="3" max="3" width="8.33203125" customWidth="1"/>
    <col min="4" max="4" width="9" customWidth="1"/>
    <col min="5" max="5" width="9.88671875" customWidth="1"/>
  </cols>
  <sheetData>
    <row r="2" spans="1:6" ht="10.8" customHeight="1">
      <c r="B2" s="30"/>
      <c r="C2" s="30"/>
      <c r="D2" s="30"/>
      <c r="E2" s="31" t="s">
        <v>62</v>
      </c>
    </row>
    <row r="3" spans="1:6" ht="16.8" customHeight="1">
      <c r="A3" s="3"/>
      <c r="B3" s="9"/>
      <c r="C3" s="9"/>
      <c r="D3" s="9"/>
      <c r="E3" s="8" t="s">
        <v>54</v>
      </c>
    </row>
    <row r="4" spans="1:6" ht="13.2" customHeight="1">
      <c r="A4" s="3"/>
      <c r="B4" s="32"/>
      <c r="C4" s="72" t="s">
        <v>75</v>
      </c>
      <c r="D4" s="72"/>
      <c r="E4" s="72"/>
    </row>
    <row r="5" spans="1:6" ht="15" customHeight="1">
      <c r="A5" s="4"/>
      <c r="B5" s="8"/>
      <c r="C5" s="9"/>
      <c r="D5" s="9"/>
      <c r="E5" s="8" t="s">
        <v>55</v>
      </c>
    </row>
    <row r="6" spans="1:6" ht="17.399999999999999" hidden="1" customHeight="1">
      <c r="A6" s="5" t="s">
        <v>57</v>
      </c>
      <c r="B6" s="67" t="s">
        <v>56</v>
      </c>
      <c r="C6" s="67"/>
      <c r="D6" s="67"/>
      <c r="E6" s="67"/>
    </row>
    <row r="7" spans="1:6" ht="49.2" customHeight="1">
      <c r="A7" s="68" t="s">
        <v>61</v>
      </c>
      <c r="B7" s="68"/>
      <c r="C7" s="68"/>
      <c r="D7" s="68"/>
      <c r="E7" s="68"/>
    </row>
    <row r="8" spans="1:6" ht="7.8" customHeight="1">
      <c r="A8" s="1"/>
      <c r="B8" s="6"/>
      <c r="C8" s="7"/>
      <c r="D8" s="2"/>
      <c r="E8" s="2"/>
    </row>
    <row r="9" spans="1:6">
      <c r="A9" s="69" t="s">
        <v>0</v>
      </c>
      <c r="B9" s="70" t="s">
        <v>1</v>
      </c>
      <c r="C9" s="71" t="s">
        <v>2</v>
      </c>
      <c r="D9" s="71"/>
      <c r="E9" s="71"/>
    </row>
    <row r="10" spans="1:6">
      <c r="A10" s="69"/>
      <c r="B10" s="70"/>
      <c r="C10" s="17" t="s">
        <v>58</v>
      </c>
      <c r="D10" s="17" t="s">
        <v>60</v>
      </c>
      <c r="E10" s="17" t="s">
        <v>59</v>
      </c>
    </row>
    <row r="11" spans="1:6">
      <c r="A11" s="18" t="s">
        <v>3</v>
      </c>
      <c r="B11" s="10" t="s">
        <v>4</v>
      </c>
      <c r="C11" s="39">
        <f>C12+C14+C16+C19+C21+C24+C27+C30</f>
        <v>5735.7</v>
      </c>
      <c r="D11" s="39">
        <f>D12+D14+D16+D19+D21+D24+D27+D30</f>
        <v>5009.3999999999996</v>
      </c>
      <c r="E11" s="39">
        <f>E12+E14+E16+E19+E21+E24+E27+E30</f>
        <v>5114.3999999999996</v>
      </c>
    </row>
    <row r="12" spans="1:6">
      <c r="A12" s="18" t="s">
        <v>5</v>
      </c>
      <c r="B12" s="10" t="s">
        <v>6</v>
      </c>
      <c r="C12" s="39">
        <f>C13</f>
        <v>880.7</v>
      </c>
      <c r="D12" s="39">
        <f>D13</f>
        <v>936.1</v>
      </c>
      <c r="E12" s="39">
        <f>E13</f>
        <v>997</v>
      </c>
      <c r="F12" s="29"/>
    </row>
    <row r="13" spans="1:6">
      <c r="A13" s="19" t="s">
        <v>7</v>
      </c>
      <c r="B13" s="11" t="s">
        <v>8</v>
      </c>
      <c r="C13" s="40">
        <v>880.7</v>
      </c>
      <c r="D13" s="40">
        <v>936.1</v>
      </c>
      <c r="E13" s="40">
        <v>997</v>
      </c>
    </row>
    <row r="14" spans="1:6" ht="34.200000000000003">
      <c r="A14" s="18" t="s">
        <v>9</v>
      </c>
      <c r="B14" s="10" t="s">
        <v>10</v>
      </c>
      <c r="C14" s="39">
        <f>C15</f>
        <v>1263.2</v>
      </c>
      <c r="D14" s="39">
        <f>D15</f>
        <v>1209.4000000000001</v>
      </c>
      <c r="E14" s="39">
        <f>E15</f>
        <v>1236</v>
      </c>
    </row>
    <row r="15" spans="1:6" ht="24">
      <c r="A15" s="19" t="s">
        <v>11</v>
      </c>
      <c r="B15" s="11" t="s">
        <v>12</v>
      </c>
      <c r="C15" s="40">
        <v>1263.2</v>
      </c>
      <c r="D15" s="40">
        <v>1209.4000000000001</v>
      </c>
      <c r="E15" s="40">
        <v>1236</v>
      </c>
    </row>
    <row r="16" spans="1:6">
      <c r="A16" s="18" t="s">
        <v>13</v>
      </c>
      <c r="B16" s="10" t="s">
        <v>14</v>
      </c>
      <c r="C16" s="39">
        <f>C17+C18</f>
        <v>1562</v>
      </c>
      <c r="D16" s="39">
        <f>D17+D18</f>
        <v>1576</v>
      </c>
      <c r="E16" s="39">
        <f>E17+E18</f>
        <v>1590</v>
      </c>
    </row>
    <row r="17" spans="1:6">
      <c r="A17" s="19" t="s">
        <v>15</v>
      </c>
      <c r="B17" s="11" t="s">
        <v>16</v>
      </c>
      <c r="C17" s="40">
        <v>223</v>
      </c>
      <c r="D17" s="40">
        <v>225</v>
      </c>
      <c r="E17" s="40">
        <v>228</v>
      </c>
    </row>
    <row r="18" spans="1:6">
      <c r="A18" s="19" t="s">
        <v>17</v>
      </c>
      <c r="B18" s="11" t="s">
        <v>18</v>
      </c>
      <c r="C18" s="40">
        <v>1339</v>
      </c>
      <c r="D18" s="40">
        <v>1351</v>
      </c>
      <c r="E18" s="40">
        <v>1362</v>
      </c>
    </row>
    <row r="19" spans="1:6">
      <c r="A19" s="18" t="s">
        <v>19</v>
      </c>
      <c r="B19" s="10" t="s">
        <v>20</v>
      </c>
      <c r="C19" s="39">
        <f>C20</f>
        <v>1</v>
      </c>
      <c r="D19" s="39">
        <f>D20</f>
        <v>1</v>
      </c>
      <c r="E19" s="39">
        <f>E20</f>
        <v>1</v>
      </c>
    </row>
    <row r="20" spans="1:6" ht="36">
      <c r="A20" s="19" t="s">
        <v>21</v>
      </c>
      <c r="B20" s="11" t="s">
        <v>22</v>
      </c>
      <c r="C20" s="40">
        <v>1</v>
      </c>
      <c r="D20" s="40">
        <v>1</v>
      </c>
      <c r="E20" s="40">
        <v>1</v>
      </c>
    </row>
    <row r="21" spans="1:6" ht="34.200000000000003">
      <c r="A21" s="18" t="s">
        <v>23</v>
      </c>
      <c r="B21" s="10" t="s">
        <v>24</v>
      </c>
      <c r="C21" s="39">
        <f>C22+C23</f>
        <v>1025.8</v>
      </c>
      <c r="D21" s="39">
        <f>D22+D23</f>
        <v>985.9</v>
      </c>
      <c r="E21" s="39">
        <f>E22+E23</f>
        <v>989.4</v>
      </c>
      <c r="F21" s="29"/>
    </row>
    <row r="22" spans="1:6" ht="63" customHeight="1">
      <c r="A22" s="19" t="s">
        <v>25</v>
      </c>
      <c r="B22" s="11" t="s">
        <v>26</v>
      </c>
      <c r="C22" s="40">
        <v>840.8</v>
      </c>
      <c r="D22" s="40">
        <v>800.9</v>
      </c>
      <c r="E22" s="40">
        <v>800.9</v>
      </c>
    </row>
    <row r="23" spans="1:6" ht="60">
      <c r="A23" s="19" t="s">
        <v>27</v>
      </c>
      <c r="B23" s="11" t="s">
        <v>28</v>
      </c>
      <c r="C23" s="41">
        <v>185</v>
      </c>
      <c r="D23" s="41">
        <v>185</v>
      </c>
      <c r="E23" s="41">
        <v>188.5</v>
      </c>
    </row>
    <row r="24" spans="1:6" ht="22.8">
      <c r="A24" s="18" t="s">
        <v>29</v>
      </c>
      <c r="B24" s="12" t="s">
        <v>30</v>
      </c>
      <c r="C24" s="42">
        <f>C25+C26</f>
        <v>1000</v>
      </c>
      <c r="D24" s="42">
        <f>D25</f>
        <v>300</v>
      </c>
      <c r="E24" s="42">
        <f>E25</f>
        <v>300</v>
      </c>
    </row>
    <row r="25" spans="1:6" ht="36">
      <c r="A25" s="19" t="s">
        <v>31</v>
      </c>
      <c r="B25" s="11" t="s">
        <v>32</v>
      </c>
      <c r="C25" s="43">
        <v>1000</v>
      </c>
      <c r="D25" s="43">
        <v>300</v>
      </c>
      <c r="E25" s="43">
        <v>300</v>
      </c>
    </row>
    <row r="26" spans="1:6" ht="36">
      <c r="A26" s="19" t="s">
        <v>50</v>
      </c>
      <c r="B26" s="11" t="s">
        <v>51</v>
      </c>
      <c r="C26" s="43">
        <v>0</v>
      </c>
      <c r="D26" s="43">
        <v>0</v>
      </c>
      <c r="E26" s="43">
        <v>0</v>
      </c>
    </row>
    <row r="27" spans="1:6">
      <c r="A27" s="18" t="s">
        <v>33</v>
      </c>
      <c r="B27" s="10" t="s">
        <v>34</v>
      </c>
      <c r="C27" s="42">
        <f>C28+C29+C30</f>
        <v>3</v>
      </c>
      <c r="D27" s="42">
        <f t="shared" ref="D27:E27" si="0">D28+D29+D30</f>
        <v>1</v>
      </c>
      <c r="E27" s="42">
        <f t="shared" si="0"/>
        <v>1</v>
      </c>
    </row>
    <row r="28" spans="1:6" ht="48">
      <c r="A28" s="19" t="s">
        <v>35</v>
      </c>
      <c r="B28" s="11" t="s">
        <v>36</v>
      </c>
      <c r="C28" s="41">
        <v>1</v>
      </c>
      <c r="D28" s="41">
        <v>1</v>
      </c>
      <c r="E28" s="41">
        <v>1</v>
      </c>
    </row>
    <row r="29" spans="1:6" ht="27.6">
      <c r="A29" s="64" t="s">
        <v>76</v>
      </c>
      <c r="B29" s="62" t="s">
        <v>74</v>
      </c>
      <c r="C29" s="63">
        <v>2</v>
      </c>
      <c r="D29" s="44">
        <v>0</v>
      </c>
      <c r="E29" s="44">
        <v>0</v>
      </c>
    </row>
    <row r="30" spans="1:6">
      <c r="A30" s="19" t="s">
        <v>53</v>
      </c>
      <c r="B30" s="11" t="s">
        <v>49</v>
      </c>
      <c r="C30" s="44">
        <v>0</v>
      </c>
      <c r="D30" s="44">
        <v>0</v>
      </c>
      <c r="E30" s="44">
        <v>0</v>
      </c>
    </row>
    <row r="31" spans="1:6">
      <c r="A31" s="20" t="s">
        <v>37</v>
      </c>
      <c r="B31" s="13" t="s">
        <v>38</v>
      </c>
      <c r="C31" s="39">
        <f>C32</f>
        <v>50257.87</v>
      </c>
      <c r="D31" s="39">
        <f>D32</f>
        <v>13901.54</v>
      </c>
      <c r="E31" s="39">
        <f>E32</f>
        <v>12075.619999999999</v>
      </c>
    </row>
    <row r="32" spans="1:6" ht="34.200000000000003">
      <c r="A32" s="20" t="s">
        <v>39</v>
      </c>
      <c r="B32" s="14" t="s">
        <v>40</v>
      </c>
      <c r="C32" s="39">
        <f>SUM(C33+C34+C35+C36+C37+C40+C41+C42)</f>
        <v>50257.87</v>
      </c>
      <c r="D32" s="39">
        <f t="shared" ref="D32" si="1">SUM(D33+D34+D35+D36+D37+D40)</f>
        <v>13901.54</v>
      </c>
      <c r="E32" s="39">
        <f>SUM(E33+E34+E35+E36+E37+E40)</f>
        <v>12075.619999999999</v>
      </c>
    </row>
    <row r="33" spans="1:256" ht="24">
      <c r="A33" s="21" t="s">
        <v>47</v>
      </c>
      <c r="B33" s="15" t="s">
        <v>63</v>
      </c>
      <c r="C33" s="41">
        <v>10634.2</v>
      </c>
      <c r="D33" s="41">
        <v>8463.7999999999993</v>
      </c>
      <c r="E33" s="41">
        <v>7777.1</v>
      </c>
    </row>
    <row r="34" spans="1:256" ht="24">
      <c r="A34" s="21" t="s">
        <v>47</v>
      </c>
      <c r="B34" s="27" t="s">
        <v>48</v>
      </c>
      <c r="C34" s="45">
        <v>2421.3000000000002</v>
      </c>
      <c r="D34" s="45">
        <v>2226.9</v>
      </c>
      <c r="E34" s="45">
        <v>2278.6999999999998</v>
      </c>
    </row>
    <row r="35" spans="1:256" s="25" customFormat="1">
      <c r="A35" s="35" t="s">
        <v>44</v>
      </c>
      <c r="B35" s="36" t="s">
        <v>46</v>
      </c>
      <c r="C35" s="46">
        <v>26026.81</v>
      </c>
      <c r="D35" s="46">
        <v>877.21</v>
      </c>
      <c r="E35" s="46">
        <v>1691.5</v>
      </c>
      <c r="F35"/>
      <c r="G35"/>
      <c r="H35"/>
      <c r="I35"/>
      <c r="J35"/>
      <c r="K35"/>
      <c r="L35"/>
      <c r="M35"/>
      <c r="N35"/>
      <c r="O35"/>
      <c r="P35"/>
      <c r="Q35"/>
    </row>
    <row r="36" spans="1:256" s="25" customFormat="1" ht="24">
      <c r="A36" s="38" t="s">
        <v>68</v>
      </c>
      <c r="B36" s="34" t="s">
        <v>69</v>
      </c>
      <c r="C36" s="47">
        <v>2709.79</v>
      </c>
      <c r="D36" s="47">
        <v>2010.01</v>
      </c>
      <c r="E36" s="47">
        <v>0</v>
      </c>
      <c r="F36"/>
      <c r="G36"/>
      <c r="H36"/>
      <c r="I36"/>
      <c r="J36"/>
      <c r="K36"/>
      <c r="L36"/>
      <c r="M36"/>
      <c r="N36"/>
      <c r="O36"/>
      <c r="P36"/>
      <c r="Q36"/>
    </row>
    <row r="37" spans="1:256" s="25" customFormat="1" ht="18.600000000000001" customHeight="1">
      <c r="A37" s="37" t="s">
        <v>41</v>
      </c>
      <c r="B37" s="33" t="s">
        <v>42</v>
      </c>
      <c r="C37" s="48">
        <f>C38+C39</f>
        <v>218.32000000000002</v>
      </c>
      <c r="D37" s="48">
        <f>D38+D39</f>
        <v>236.62</v>
      </c>
      <c r="E37" s="48">
        <f>E38+E39</f>
        <v>244.32000000000002</v>
      </c>
    </row>
    <row r="38" spans="1:256" s="25" customFormat="1" ht="35.4" customHeight="1">
      <c r="A38" s="26" t="s">
        <v>66</v>
      </c>
      <c r="B38" s="28" t="s">
        <v>64</v>
      </c>
      <c r="C38" s="47">
        <v>214.8</v>
      </c>
      <c r="D38" s="47">
        <v>233.1</v>
      </c>
      <c r="E38" s="47">
        <v>240.8</v>
      </c>
    </row>
    <row r="39" spans="1:256" s="25" customFormat="1" ht="24">
      <c r="A39" s="26" t="s">
        <v>65</v>
      </c>
      <c r="B39" s="28" t="s">
        <v>67</v>
      </c>
      <c r="C39" s="47">
        <v>3.52</v>
      </c>
      <c r="D39" s="47">
        <v>3.52</v>
      </c>
      <c r="E39" s="47">
        <v>3.52</v>
      </c>
    </row>
    <row r="40" spans="1:256" s="25" customFormat="1" ht="36">
      <c r="A40" s="26" t="s">
        <v>45</v>
      </c>
      <c r="B40" s="59" t="s">
        <v>52</v>
      </c>
      <c r="C40" s="49">
        <v>8192.4</v>
      </c>
      <c r="D40" s="50">
        <v>87</v>
      </c>
      <c r="E40" s="51">
        <v>84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36">
      <c r="A41" s="58" t="s">
        <v>70</v>
      </c>
      <c r="B41" s="60" t="s">
        <v>72</v>
      </c>
      <c r="C41" s="61">
        <v>55.05</v>
      </c>
      <c r="D41" s="44">
        <v>0</v>
      </c>
      <c r="E41" s="44">
        <v>0</v>
      </c>
    </row>
    <row r="42" spans="1:256" ht="36">
      <c r="A42" s="21" t="s">
        <v>71</v>
      </c>
      <c r="B42" s="57" t="s">
        <v>73</v>
      </c>
      <c r="C42" s="41">
        <v>0</v>
      </c>
      <c r="D42" s="44">
        <v>0</v>
      </c>
      <c r="E42" s="44">
        <v>0</v>
      </c>
    </row>
    <row r="43" spans="1:256">
      <c r="A43" s="22"/>
      <c r="B43" s="10" t="s">
        <v>43</v>
      </c>
      <c r="C43" s="52">
        <f>C31+C11</f>
        <v>55993.57</v>
      </c>
      <c r="D43" s="52">
        <f>D31+D11</f>
        <v>18910.940000000002</v>
      </c>
      <c r="E43" s="53">
        <f>E31+E11</f>
        <v>17190.019999999997</v>
      </c>
    </row>
    <row r="44" spans="1:256">
      <c r="A44" s="16"/>
      <c r="B44" s="23"/>
      <c r="C44" s="54"/>
      <c r="D44" s="55"/>
      <c r="E44" s="55"/>
    </row>
    <row r="45" spans="1:256" ht="7.8" customHeight="1">
      <c r="A45" s="24"/>
      <c r="B45" s="24"/>
      <c r="C45" s="56"/>
      <c r="D45" s="56"/>
      <c r="E45" s="56"/>
    </row>
    <row r="46" spans="1:256" ht="6" customHeight="1">
      <c r="A46" s="24"/>
      <c r="B46" s="24"/>
      <c r="C46" s="65"/>
      <c r="D46" s="65"/>
      <c r="E46" s="65"/>
    </row>
    <row r="47" spans="1:256">
      <c r="A47" s="24"/>
      <c r="B47" s="24"/>
      <c r="C47" s="56"/>
      <c r="D47" s="56"/>
      <c r="E47" s="56"/>
    </row>
    <row r="48" spans="1:256" ht="6.6" customHeight="1">
      <c r="A48" s="24"/>
      <c r="B48" s="24"/>
      <c r="C48" s="24"/>
      <c r="D48" s="24"/>
      <c r="E48" s="24"/>
    </row>
    <row r="49" spans="3:5" ht="6" customHeight="1">
      <c r="C49" s="66"/>
      <c r="D49" s="66"/>
      <c r="E49" s="66"/>
    </row>
  </sheetData>
  <mergeCells count="8">
    <mergeCell ref="C46:E46"/>
    <mergeCell ref="C49:E49"/>
    <mergeCell ref="B6:E6"/>
    <mergeCell ref="A7:E7"/>
    <mergeCell ref="A9:A10"/>
    <mergeCell ref="B9:B10"/>
    <mergeCell ref="C9:E9"/>
    <mergeCell ref="C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октября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2025-01-28T06:10:15Z</cp:lastPrinted>
  <dcterms:created xsi:type="dcterms:W3CDTF">2025-04-18T10:12:52Z</dcterms:created>
  <dcterms:modified xsi:type="dcterms:W3CDTF">2025-10-23T13:35:19Z</dcterms:modified>
</cp:coreProperties>
</file>